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49" i="1"/>
  <c r="F49"/>
  <c r="E49"/>
  <c r="D49"/>
  <c r="G37"/>
  <c r="F37"/>
  <c r="E37"/>
  <c r="D37"/>
  <c r="G33"/>
  <c r="F33"/>
  <c r="E33"/>
  <c r="D33"/>
  <c r="G14"/>
  <c r="F14"/>
  <c r="E14"/>
  <c r="D14"/>
  <c r="G136"/>
  <c r="G126"/>
  <c r="F126"/>
  <c r="E126"/>
  <c r="D126"/>
  <c r="G103"/>
  <c r="F103"/>
  <c r="E103"/>
  <c r="D103"/>
  <c r="D145" l="1"/>
  <c r="G141"/>
  <c r="F141"/>
  <c r="E141"/>
  <c r="F136"/>
  <c r="E136"/>
  <c r="F145" l="1"/>
  <c r="E145"/>
  <c r="G145"/>
</calcChain>
</file>

<file path=xl/sharedStrings.xml><?xml version="1.0" encoding="utf-8"?>
<sst xmlns="http://schemas.openxmlformats.org/spreadsheetml/2006/main" count="139" uniqueCount="96">
  <si>
    <t>Třída</t>
  </si>
  <si>
    <t>§</t>
  </si>
  <si>
    <t>Druh</t>
  </si>
  <si>
    <t>Daňové příjmy</t>
  </si>
  <si>
    <t>Nedaňové příjmy</t>
  </si>
  <si>
    <t>Bytové hospodářství</t>
  </si>
  <si>
    <t>Příjem z nebytových prostor</t>
  </si>
  <si>
    <t>Pohřebnictví</t>
  </si>
  <si>
    <t>Inženýrské sítě</t>
  </si>
  <si>
    <t>Komunální služby</t>
  </si>
  <si>
    <t>Ostatní správa v ochraně ŽP</t>
  </si>
  <si>
    <t>Činnost místní správy</t>
  </si>
  <si>
    <t>Kapitálové příjmy</t>
  </si>
  <si>
    <t>Přijaté transfery</t>
  </si>
  <si>
    <t>Transfer na výkon státní správy</t>
  </si>
  <si>
    <t>PŘÍJMOVÁ ČÁST</t>
  </si>
  <si>
    <t>VÝDAJOVÁ ČÁST</t>
  </si>
  <si>
    <t>Silnice</t>
  </si>
  <si>
    <t>Ostatní záležitosti pozemních komunikací</t>
  </si>
  <si>
    <t>Provoz veřejné silniční dopravy</t>
  </si>
  <si>
    <t>Odvádění a čištění odpadních vod</t>
  </si>
  <si>
    <t>Úpravy drobných vodních toků</t>
  </si>
  <si>
    <t>Základní školy - PO ZŠ a MŠ Lázně Kynžvart</t>
  </si>
  <si>
    <t>Ostatní záležitosti kultury</t>
  </si>
  <si>
    <t>Ostatní záležitosti sdělovacích prostředků</t>
  </si>
  <si>
    <t>Využití volného času dětí a mládeže</t>
  </si>
  <si>
    <t>Nebytové hospodářství</t>
  </si>
  <si>
    <t>Veřejné osvětlení</t>
  </si>
  <si>
    <t>Pečovatelská služba</t>
  </si>
  <si>
    <t>Ochrana obyvatelstva</t>
  </si>
  <si>
    <t>Požární ochrana - dobrovolná část</t>
  </si>
  <si>
    <t>Zastupitelsvo města</t>
  </si>
  <si>
    <t>Obecné příjmy a výdaje z finančních operací</t>
  </si>
  <si>
    <t>Běžné výdaje celkem</t>
  </si>
  <si>
    <t>Kapitálové výdaje celkem</t>
  </si>
  <si>
    <t>REKAPITULACE příjmů a výdajů</t>
  </si>
  <si>
    <t>Příjmy celkem</t>
  </si>
  <si>
    <t>daňové</t>
  </si>
  <si>
    <t>nedaňové</t>
  </si>
  <si>
    <t>kapitálové</t>
  </si>
  <si>
    <t>přijaté transfery</t>
  </si>
  <si>
    <t>Výdaje celkem</t>
  </si>
  <si>
    <t>běžné</t>
  </si>
  <si>
    <t>Rozdíl příjmů a výdajů</t>
  </si>
  <si>
    <t>Zpracovala: Věra Stiborová</t>
  </si>
  <si>
    <t xml:space="preserve">Veřejně prospěšné práce </t>
  </si>
  <si>
    <t xml:space="preserve">CELKOVÉ PŘÍJMY </t>
  </si>
  <si>
    <t>Využívání a zneškodňování nebezpečných odpadů</t>
  </si>
  <si>
    <t>Využívání a zneškodňování komunálních odpadů</t>
  </si>
  <si>
    <t>Pitná voda</t>
  </si>
  <si>
    <t>Vodní díla v zemědělské krajině</t>
  </si>
  <si>
    <t>Pojištění funkčně nespecifikované</t>
  </si>
  <si>
    <t>Sběr a svoz komunálních odpadů</t>
  </si>
  <si>
    <t>Sběr a svoz nebezpečných odpadů</t>
  </si>
  <si>
    <t>Péče o vzhled obcí a veřejnou zeleň</t>
  </si>
  <si>
    <t>Ostatní tělovýchovná činnost</t>
  </si>
  <si>
    <t>Činnosti knihovnické</t>
  </si>
  <si>
    <t>Obec. příjmy a výd. z fin.operací - úroky,dividendy</t>
  </si>
  <si>
    <t>Ostatní zájmová činnost a rekreace</t>
  </si>
  <si>
    <t>Protierozní, protilavinová a protipožární ochrana</t>
  </si>
  <si>
    <t>Finanční vypořádání minulých let</t>
  </si>
  <si>
    <t>Schválený rozpočet 2017</t>
  </si>
  <si>
    <t>Upravený rozpočet 2017</t>
  </si>
  <si>
    <t>Skutečnost k 31.12.2017</t>
  </si>
  <si>
    <t>Ostatní služby</t>
  </si>
  <si>
    <t>Ostatní správa v průmyslu, stavebn.,obchodu a sl.</t>
  </si>
  <si>
    <t>Ostatní záležitosti kultury, církví, a sděl.prostředků</t>
  </si>
  <si>
    <t>Výstavba a údržba místních inženýrských sítí</t>
  </si>
  <si>
    <t>Bezpečnost a veřejný pořádek</t>
  </si>
  <si>
    <t>Volby do posl.sněmovny Parlamentu ČR</t>
  </si>
  <si>
    <t>MŠMT - ZŠ šablony</t>
  </si>
  <si>
    <t>MVČR - GŘ HZS - odb.příprava, věcné vybavení</t>
  </si>
  <si>
    <t>Karlovarský kraj - likv.invazních druhů rostlin</t>
  </si>
  <si>
    <t>Karlovarský kraj - snížení počtu černé zvěře</t>
  </si>
  <si>
    <t>MVČR - GŘ HZS - dotace CAS pro SDH</t>
  </si>
  <si>
    <t>Karlovarský kraj - dotace CAS pro SDH</t>
  </si>
  <si>
    <t>Karlovarský kraj - lokální výstražný systém II.etapa</t>
  </si>
  <si>
    <t>Základní školy</t>
  </si>
  <si>
    <t>Nákup ostatních služeb</t>
  </si>
  <si>
    <t xml:space="preserve">Dopravní obslužnost </t>
  </si>
  <si>
    <t>ZŠ - dotace MŠMT - šablony</t>
  </si>
  <si>
    <t>Ostatní finanční operace - DPPO, DPH</t>
  </si>
  <si>
    <t>Volby do Parlamentu ČR</t>
  </si>
  <si>
    <t>Cestovní ruch</t>
  </si>
  <si>
    <t>Operace z pen.účtů nemaj.char.příjmů a výdajů</t>
  </si>
  <si>
    <t>Dlouhodobé přijaté půjčené prostředky</t>
  </si>
  <si>
    <t>Změna stavu krátkob.prostř.na bank. účtech</t>
  </si>
  <si>
    <t>Schodek bude město Lázně Kynžvart hradit finančními prostředky minulých let a dlouhodobým úvěrem.(viz financování)</t>
  </si>
  <si>
    <t>Volby prezidenta republiky</t>
  </si>
  <si>
    <t>Česko-bavorská spolupr. L.K. a Hof, šablony MŠMT</t>
  </si>
  <si>
    <t>Návrh rozpočtu je zpracován a předložen jako schodkový. Celkové výdaje převyšují celkové příjmy o částku Kč 13.842.566,97.</t>
  </si>
  <si>
    <t xml:space="preserve">                                                                                                 Rozpočet města Lázně Kynžvart na rok 2018</t>
  </si>
  <si>
    <t>Rozpočet na rok 2018</t>
  </si>
  <si>
    <t xml:space="preserve">Rozpočet města Lázně Kynžvart na rok 2018 je zveřejněn na internetových stránkách města </t>
  </si>
  <si>
    <t>Lázně Kynžvart - www.laznekynzvart.cz - MENU - Rozpočet města Lázně Kynžvart na rok 2018</t>
  </si>
  <si>
    <t>V listinné podobě je k nahlédnutí v kanceláři č. 34 - MÚ Lázně Kynžvart.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</si>
</sst>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6" tint="0.80001220740379042"/>
        </stop>
        <stop position="1">
          <color theme="6" tint="0.59999389629810485"/>
        </stop>
      </gradient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7" xfId="0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6" xfId="0" applyFill="1" applyBorder="1"/>
    <xf numFmtId="0" fontId="0" fillId="2" borderId="6" xfId="0" applyFill="1" applyBorder="1"/>
    <xf numFmtId="0" fontId="3" fillId="2" borderId="8" xfId="0" applyFont="1" applyFill="1" applyBorder="1"/>
    <xf numFmtId="0" fontId="0" fillId="2" borderId="16" xfId="0" applyFont="1" applyFill="1" applyBorder="1"/>
    <xf numFmtId="0" fontId="0" fillId="2" borderId="6" xfId="0" applyFont="1" applyFill="1" applyBorder="1"/>
    <xf numFmtId="0" fontId="1" fillId="2" borderId="6" xfId="0" applyFont="1" applyFill="1" applyBorder="1"/>
    <xf numFmtId="0" fontId="6" fillId="2" borderId="5" xfId="0" applyFont="1" applyFill="1" applyBorder="1"/>
    <xf numFmtId="0" fontId="1" fillId="2" borderId="14" xfId="0" applyFont="1" applyFill="1" applyBorder="1"/>
    <xf numFmtId="0" fontId="6" fillId="2" borderId="15" xfId="0" applyFont="1" applyFill="1" applyBorder="1"/>
    <xf numFmtId="0" fontId="1" fillId="2" borderId="12" xfId="0" applyFont="1" applyFill="1" applyBorder="1"/>
    <xf numFmtId="0" fontId="0" fillId="2" borderId="3" xfId="0" applyFont="1" applyFill="1" applyBorder="1"/>
    <xf numFmtId="0" fontId="0" fillId="2" borderId="13" xfId="0" applyFont="1" applyFill="1" applyBorder="1"/>
    <xf numFmtId="0" fontId="0" fillId="2" borderId="8" xfId="0" applyFont="1" applyFill="1" applyBorder="1"/>
    <xf numFmtId="0" fontId="1" fillId="2" borderId="11" xfId="0" applyFont="1" applyFill="1" applyBorder="1"/>
    <xf numFmtId="43" fontId="1" fillId="2" borderId="5" xfId="1" applyFont="1" applyFill="1" applyBorder="1"/>
    <xf numFmtId="43" fontId="1" fillId="2" borderId="4" xfId="1" applyFont="1" applyFill="1" applyBorder="1"/>
    <xf numFmtId="43" fontId="1" fillId="2" borderId="7" xfId="1" applyFont="1" applyFill="1" applyBorder="1"/>
    <xf numFmtId="43" fontId="0" fillId="2" borderId="4" xfId="1" applyFont="1" applyFill="1" applyBorder="1"/>
    <xf numFmtId="43" fontId="0" fillId="2" borderId="5" xfId="1" applyFont="1" applyFill="1" applyBorder="1"/>
    <xf numFmtId="43" fontId="0" fillId="2" borderId="7" xfId="1" applyFont="1" applyFill="1" applyBorder="1"/>
    <xf numFmtId="43" fontId="3" fillId="2" borderId="6" xfId="1" applyFont="1" applyFill="1" applyBorder="1"/>
    <xf numFmtId="43" fontId="3" fillId="2" borderId="16" xfId="1" applyFont="1" applyFill="1" applyBorder="1"/>
    <xf numFmtId="43" fontId="3" fillId="2" borderId="8" xfId="1" applyFont="1" applyFill="1" applyBorder="1"/>
    <xf numFmtId="43" fontId="4" fillId="2" borderId="5" xfId="1" applyFont="1" applyFill="1" applyBorder="1"/>
    <xf numFmtId="43" fontId="5" fillId="2" borderId="5" xfId="1" applyFont="1" applyFill="1" applyBorder="1"/>
    <xf numFmtId="43" fontId="5" fillId="2" borderId="7" xfId="1" applyFont="1" applyFill="1" applyBorder="1"/>
    <xf numFmtId="43" fontId="1" fillId="2" borderId="6" xfId="1" applyFont="1" applyFill="1" applyBorder="1"/>
    <xf numFmtId="43" fontId="1" fillId="2" borderId="8" xfId="1" applyFont="1" applyFill="1" applyBorder="1"/>
    <xf numFmtId="43" fontId="1" fillId="2" borderId="9" xfId="1" applyFont="1" applyFill="1" applyBorder="1"/>
    <xf numFmtId="43" fontId="0" fillId="2" borderId="13" xfId="1" applyFont="1" applyFill="1" applyBorder="1"/>
    <xf numFmtId="43" fontId="0" fillId="2" borderId="6" xfId="1" applyFont="1" applyFill="1" applyBorder="1"/>
    <xf numFmtId="43" fontId="1" fillId="2" borderId="10" xfId="1" applyFont="1" applyFill="1" applyBorder="1"/>
    <xf numFmtId="43" fontId="0" fillId="2" borderId="2" xfId="1" applyFont="1" applyFill="1" applyBorder="1"/>
    <xf numFmtId="43" fontId="1" fillId="2" borderId="13" xfId="1" applyFont="1" applyFill="1" applyBorder="1"/>
  </cellXfs>
  <cellStyles count="2">
    <cellStyle name="čárky" xfId="1" builtinId="3"/>
    <cellStyle name="normální" xfId="0" builtinId="0"/>
  </cellStyles>
  <dxfs count="28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/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/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border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double">
          <color auto="1"/>
        </horizontal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double">
          <color auto="1"/>
        </horizontal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double">
          <color auto="1"/>
        </horizontal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top/>
        <bottom/>
      </border>
    </dxf>
    <dxf>
      <border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</xdr:row>
      <xdr:rowOff>38100</xdr:rowOff>
    </xdr:from>
    <xdr:to>
      <xdr:col>9</xdr:col>
      <xdr:colOff>561975</xdr:colOff>
      <xdr:row>7</xdr:row>
      <xdr:rowOff>114300</xdr:rowOff>
    </xdr:to>
    <xdr:pic>
      <xdr:nvPicPr>
        <xdr:cNvPr id="5" name="Obrázek 4" descr="znak_mesta_-BÍLÝ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6672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56</xdr:row>
      <xdr:rowOff>9525</xdr:rowOff>
    </xdr:from>
    <xdr:to>
      <xdr:col>9</xdr:col>
      <xdr:colOff>590550</xdr:colOff>
      <xdr:row>61</xdr:row>
      <xdr:rowOff>76200</xdr:rowOff>
    </xdr:to>
    <xdr:pic>
      <xdr:nvPicPr>
        <xdr:cNvPr id="6" name="Obrázek 5" descr="znak_mesta_-BÍLÝ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8375" y="109728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114</xdr:row>
      <xdr:rowOff>114300</xdr:rowOff>
    </xdr:from>
    <xdr:to>
      <xdr:col>9</xdr:col>
      <xdr:colOff>590550</xdr:colOff>
      <xdr:row>120</xdr:row>
      <xdr:rowOff>0</xdr:rowOff>
    </xdr:to>
    <xdr:pic>
      <xdr:nvPicPr>
        <xdr:cNvPr id="7" name="Obrázek 6" descr="znak_mesta_-BÍLÝ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8375" y="22136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12:G49" totalsRowShown="0" headerRowDxfId="27" dataDxfId="25" headerRowBorderDxfId="26" tableBorderDxfId="24" totalsRowBorderDxfId="23">
  <autoFilter ref="A12:G49">
    <filterColumn colId="4"/>
    <filterColumn colId="5"/>
    <filterColumn colId="6"/>
  </autoFilter>
  <sortState ref="A13:G49">
    <sortCondition ref="A12:A49"/>
  </sortState>
  <tableColumns count="7">
    <tableColumn id="1" name="Třída" dataDxfId="22"/>
    <tableColumn id="2" name="§" dataDxfId="21"/>
    <tableColumn id="3" name="Druh" dataDxfId="20"/>
    <tableColumn id="4" name="Schválený rozpočet 2017" dataDxfId="19" dataCellStyle="čárky"/>
    <tableColumn id="5" name="Upravený rozpočet 2017" dataDxfId="18" dataCellStyle="čárky"/>
    <tableColumn id="6" name="Skutečnost k 31.12.2017" dataDxfId="17" dataCellStyle="čárky"/>
    <tableColumn id="7" name="Rozpočet na rok 2018" dataDxfId="16" dataCellStyle="čárky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60:G103" totalsRowShown="0" headerRowDxfId="15" dataDxfId="13" headerRowBorderDxfId="14" tableBorderDxfId="12" totalsRowBorderDxfId="11">
  <autoFilter ref="A60:G103">
    <filterColumn colId="4"/>
    <filterColumn colId="5"/>
    <filterColumn colId="6"/>
  </autoFilter>
  <sortState ref="A61:G115">
    <sortCondition ref="A61:A116"/>
  </sortState>
  <tableColumns count="7">
    <tableColumn id="1" name="Třída" dataDxfId="10" totalsRowDxfId="9"/>
    <tableColumn id="2" name="§" dataDxfId="8" totalsRowDxfId="7"/>
    <tableColumn id="3" name="Druh" dataDxfId="6" totalsRowDxfId="5"/>
    <tableColumn id="4" name="Schválený rozpočet 2017" dataDxfId="4" totalsRowDxfId="3" dataCellStyle="čárky"/>
    <tableColumn id="5" name="Upravený rozpočet 2017" dataDxfId="2" dataCellStyle="čárky"/>
    <tableColumn id="6" name="Skutečnost k 31.12.2017" dataDxfId="1" dataCellStyle="čárky"/>
    <tableColumn id="7" name="Rozpočet na rok 2018" dataDxfId="0" dataCellStyle="čárky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topLeftCell="A145" workbookViewId="0">
      <selection activeCell="C156" sqref="C156"/>
    </sheetView>
  </sheetViews>
  <sheetFormatPr defaultRowHeight="15"/>
  <cols>
    <col min="1" max="1" width="3.7109375" customWidth="1"/>
    <col min="2" max="2" width="11.140625" customWidth="1"/>
    <col min="3" max="3" width="46.140625" customWidth="1"/>
    <col min="4" max="4" width="18.42578125" customWidth="1"/>
    <col min="5" max="5" width="19.7109375" customWidth="1"/>
    <col min="6" max="6" width="18.85546875" customWidth="1"/>
    <col min="7" max="7" width="18.140625" customWidth="1"/>
  </cols>
  <sheetData>
    <row r="1" spans="1:7" ht="18.75">
      <c r="E1" s="1"/>
    </row>
    <row r="3" spans="1:7" ht="15.75">
      <c r="C3" s="2"/>
    </row>
    <row r="7" spans="1:7" ht="14.25" customHeight="1">
      <c r="C7" s="5" t="s">
        <v>91</v>
      </c>
    </row>
    <row r="8" spans="1:7" ht="15.75" customHeight="1"/>
    <row r="11" spans="1:7" ht="15.75">
      <c r="A11" s="2" t="s">
        <v>15</v>
      </c>
    </row>
    <row r="12" spans="1:7">
      <c r="A12" s="6" t="s">
        <v>0</v>
      </c>
      <c r="B12" s="7" t="s">
        <v>1</v>
      </c>
      <c r="C12" s="8" t="s">
        <v>2</v>
      </c>
      <c r="D12" s="7" t="s">
        <v>61</v>
      </c>
      <c r="E12" s="6" t="s">
        <v>62</v>
      </c>
      <c r="F12" s="7" t="s">
        <v>63</v>
      </c>
      <c r="G12" s="8" t="s">
        <v>92</v>
      </c>
    </row>
    <row r="13" spans="1:7">
      <c r="A13" s="9">
        <v>1</v>
      </c>
      <c r="B13" s="10"/>
      <c r="C13" s="11" t="s">
        <v>3</v>
      </c>
      <c r="D13" s="31">
        <v>19462700</v>
      </c>
      <c r="E13" s="32">
        <v>20367300</v>
      </c>
      <c r="F13" s="31">
        <v>20333760.859999999</v>
      </c>
      <c r="G13" s="33">
        <v>19531700</v>
      </c>
    </row>
    <row r="14" spans="1:7">
      <c r="A14" s="9">
        <v>2</v>
      </c>
      <c r="B14" s="10"/>
      <c r="C14" s="11" t="s">
        <v>4</v>
      </c>
      <c r="D14" s="31">
        <f>SUM(D15:D32)</f>
        <v>1785000</v>
      </c>
      <c r="E14" s="32">
        <f>SUM(E15:E32)</f>
        <v>2129300</v>
      </c>
      <c r="F14" s="31">
        <f>SUM(F15:F32)</f>
        <v>2010666.95</v>
      </c>
      <c r="G14" s="33">
        <f>SUM(G15:G32)</f>
        <v>2188000</v>
      </c>
    </row>
    <row r="15" spans="1:7">
      <c r="A15" s="9"/>
      <c r="B15" s="10"/>
      <c r="C15" s="12" t="s">
        <v>64</v>
      </c>
      <c r="D15" s="31"/>
      <c r="E15" s="34">
        <v>3100</v>
      </c>
      <c r="F15" s="35">
        <v>3089</v>
      </c>
      <c r="G15" s="36"/>
    </row>
    <row r="16" spans="1:7">
      <c r="A16" s="9"/>
      <c r="B16" s="10"/>
      <c r="C16" s="14" t="s">
        <v>65</v>
      </c>
      <c r="D16" s="31"/>
      <c r="E16" s="34">
        <v>20000</v>
      </c>
      <c r="F16" s="35">
        <v>20000</v>
      </c>
      <c r="G16" s="36"/>
    </row>
    <row r="17" spans="1:7">
      <c r="A17" s="9"/>
      <c r="B17" s="10"/>
      <c r="C17" s="12" t="s">
        <v>77</v>
      </c>
      <c r="D17" s="31"/>
      <c r="E17" s="34"/>
      <c r="F17" s="35"/>
      <c r="G17" s="36">
        <v>536000</v>
      </c>
    </row>
    <row r="18" spans="1:7">
      <c r="A18" s="15"/>
      <c r="B18" s="16"/>
      <c r="C18" s="12" t="s">
        <v>56</v>
      </c>
      <c r="D18" s="35">
        <v>6000</v>
      </c>
      <c r="E18" s="34">
        <v>10500</v>
      </c>
      <c r="F18" s="35">
        <v>9611</v>
      </c>
      <c r="G18" s="36">
        <v>10000</v>
      </c>
    </row>
    <row r="19" spans="1:7">
      <c r="A19" s="15"/>
      <c r="B19" s="16"/>
      <c r="C19" s="12" t="s">
        <v>66</v>
      </c>
      <c r="D19" s="35"/>
      <c r="E19" s="34">
        <v>83000</v>
      </c>
      <c r="F19" s="35">
        <v>83000</v>
      </c>
      <c r="G19" s="36"/>
    </row>
    <row r="20" spans="1:7">
      <c r="A20" s="15"/>
      <c r="B20" s="16"/>
      <c r="C20" s="12" t="s">
        <v>5</v>
      </c>
      <c r="D20" s="35">
        <v>207000</v>
      </c>
      <c r="E20" s="34">
        <v>244100</v>
      </c>
      <c r="F20" s="35">
        <v>231419.3</v>
      </c>
      <c r="G20" s="36">
        <v>238000</v>
      </c>
    </row>
    <row r="21" spans="1:7">
      <c r="A21" s="15"/>
      <c r="B21" s="16"/>
      <c r="C21" s="12" t="s">
        <v>6</v>
      </c>
      <c r="D21" s="35">
        <v>560000</v>
      </c>
      <c r="E21" s="34">
        <v>574500</v>
      </c>
      <c r="F21" s="35">
        <v>574339</v>
      </c>
      <c r="G21" s="36">
        <v>572000</v>
      </c>
    </row>
    <row r="22" spans="1:7">
      <c r="A22" s="15"/>
      <c r="B22" s="16"/>
      <c r="C22" s="12" t="s">
        <v>27</v>
      </c>
      <c r="D22" s="35"/>
      <c r="E22" s="34">
        <v>87100</v>
      </c>
      <c r="F22" s="35">
        <v>87059</v>
      </c>
      <c r="G22" s="36"/>
    </row>
    <row r="23" spans="1:7">
      <c r="A23" s="15"/>
      <c r="B23" s="16"/>
      <c r="C23" s="12" t="s">
        <v>7</v>
      </c>
      <c r="D23" s="35">
        <v>25000</v>
      </c>
      <c r="E23" s="34">
        <v>42300</v>
      </c>
      <c r="F23" s="35">
        <v>42209.97</v>
      </c>
      <c r="G23" s="36">
        <v>32000</v>
      </c>
    </row>
    <row r="24" spans="1:7">
      <c r="A24" s="15"/>
      <c r="B24" s="16"/>
      <c r="C24" s="12" t="s">
        <v>67</v>
      </c>
      <c r="D24" s="35"/>
      <c r="E24" s="34">
        <v>2900</v>
      </c>
      <c r="F24" s="35">
        <v>2850</v>
      </c>
      <c r="G24" s="36">
        <v>3000</v>
      </c>
    </row>
    <row r="25" spans="1:7" ht="17.25" customHeight="1">
      <c r="A25" s="15"/>
      <c r="B25" s="16"/>
      <c r="C25" s="12" t="s">
        <v>9</v>
      </c>
      <c r="D25" s="35">
        <v>334000</v>
      </c>
      <c r="E25" s="34">
        <v>382400</v>
      </c>
      <c r="F25" s="35">
        <v>377473.84</v>
      </c>
      <c r="G25" s="36">
        <v>352000</v>
      </c>
    </row>
    <row r="26" spans="1:7">
      <c r="A26" s="15"/>
      <c r="B26" s="16"/>
      <c r="C26" s="12" t="s">
        <v>47</v>
      </c>
      <c r="D26" s="35">
        <v>3000</v>
      </c>
      <c r="E26" s="34">
        <v>6700</v>
      </c>
      <c r="F26" s="35">
        <v>6643.65</v>
      </c>
      <c r="G26" s="36">
        <v>6000</v>
      </c>
    </row>
    <row r="27" spans="1:7">
      <c r="A27" s="15"/>
      <c r="B27" s="16"/>
      <c r="C27" s="12" t="s">
        <v>48</v>
      </c>
      <c r="D27" s="35">
        <v>170000</v>
      </c>
      <c r="E27" s="34">
        <v>170000</v>
      </c>
      <c r="F27" s="35">
        <v>167241</v>
      </c>
      <c r="G27" s="36">
        <v>170000</v>
      </c>
    </row>
    <row r="28" spans="1:7">
      <c r="A28" s="15"/>
      <c r="B28" s="16"/>
      <c r="C28" s="12" t="s">
        <v>54</v>
      </c>
      <c r="D28" s="35"/>
      <c r="E28" s="34">
        <v>2000</v>
      </c>
      <c r="F28" s="35">
        <v>1926</v>
      </c>
      <c r="G28" s="36"/>
    </row>
    <row r="29" spans="1:7">
      <c r="A29" s="15"/>
      <c r="B29" s="16"/>
      <c r="C29" s="12" t="s">
        <v>10</v>
      </c>
      <c r="D29" s="35">
        <v>5000</v>
      </c>
      <c r="E29" s="34">
        <v>5000</v>
      </c>
      <c r="F29" s="35"/>
      <c r="G29" s="36">
        <v>5000</v>
      </c>
    </row>
    <row r="30" spans="1:7">
      <c r="A30" s="15"/>
      <c r="B30" s="16"/>
      <c r="C30" s="12" t="s">
        <v>68</v>
      </c>
      <c r="D30" s="35"/>
      <c r="E30" s="34">
        <v>1000</v>
      </c>
      <c r="F30" s="35">
        <v>1000</v>
      </c>
      <c r="G30" s="36"/>
    </row>
    <row r="31" spans="1:7">
      <c r="A31" s="15"/>
      <c r="B31" s="16"/>
      <c r="C31" s="12" t="s">
        <v>11</v>
      </c>
      <c r="D31" s="35">
        <v>280000</v>
      </c>
      <c r="E31" s="34">
        <v>299700</v>
      </c>
      <c r="F31" s="35">
        <v>224675.51</v>
      </c>
      <c r="G31" s="36">
        <v>74000</v>
      </c>
    </row>
    <row r="32" spans="1:7">
      <c r="A32" s="15"/>
      <c r="B32" s="16"/>
      <c r="C32" s="12" t="s">
        <v>57</v>
      </c>
      <c r="D32" s="35">
        <v>195000</v>
      </c>
      <c r="E32" s="34">
        <v>195000</v>
      </c>
      <c r="F32" s="35">
        <v>178129.68</v>
      </c>
      <c r="G32" s="36">
        <v>190000</v>
      </c>
    </row>
    <row r="33" spans="1:7">
      <c r="A33" s="9">
        <v>3</v>
      </c>
      <c r="B33" s="10"/>
      <c r="C33" s="10" t="s">
        <v>12</v>
      </c>
      <c r="D33" s="31">
        <f>SUM(D34:D36)</f>
        <v>560000</v>
      </c>
      <c r="E33" s="31">
        <f>SUM(E34:E36)</f>
        <v>825200</v>
      </c>
      <c r="F33" s="31">
        <f>SUM(F34:F36)</f>
        <v>740180</v>
      </c>
      <c r="G33" s="33">
        <f>SUM(G34:G36)</f>
        <v>300000</v>
      </c>
    </row>
    <row r="34" spans="1:7">
      <c r="A34" s="9"/>
      <c r="B34" s="10"/>
      <c r="C34" s="12" t="s">
        <v>9</v>
      </c>
      <c r="D34" s="35">
        <v>560000</v>
      </c>
      <c r="E34" s="34">
        <v>755200</v>
      </c>
      <c r="F34" s="35">
        <v>670180</v>
      </c>
      <c r="G34" s="36">
        <v>200000</v>
      </c>
    </row>
    <row r="35" spans="1:7">
      <c r="A35" s="9"/>
      <c r="B35" s="10"/>
      <c r="C35" s="12" t="s">
        <v>30</v>
      </c>
      <c r="D35" s="35"/>
      <c r="E35" s="34"/>
      <c r="F35" s="35"/>
      <c r="G35" s="36">
        <v>100000</v>
      </c>
    </row>
    <row r="36" spans="1:7">
      <c r="A36" s="15"/>
      <c r="B36" s="16"/>
      <c r="C36" s="12" t="s">
        <v>11</v>
      </c>
      <c r="D36" s="35"/>
      <c r="E36" s="34">
        <v>70000</v>
      </c>
      <c r="F36" s="35">
        <v>70000</v>
      </c>
      <c r="G36" s="36"/>
    </row>
    <row r="37" spans="1:7">
      <c r="A37" s="9">
        <v>4</v>
      </c>
      <c r="B37" s="10"/>
      <c r="C37" s="10" t="s">
        <v>13</v>
      </c>
      <c r="D37" s="31">
        <f>SUM(D38:D48)</f>
        <v>1412400</v>
      </c>
      <c r="E37" s="31">
        <f>SUM(E38:E48)</f>
        <v>5306989.2</v>
      </c>
      <c r="F37" s="31">
        <f>SUM(F38:F48)</f>
        <v>5306989.2</v>
      </c>
      <c r="G37" s="33">
        <f>SUM(G38:G48)</f>
        <v>1292093.8</v>
      </c>
    </row>
    <row r="38" spans="1:7">
      <c r="A38" s="9"/>
      <c r="B38" s="10"/>
      <c r="C38" s="12" t="s">
        <v>69</v>
      </c>
      <c r="D38" s="31"/>
      <c r="E38" s="34">
        <v>15233</v>
      </c>
      <c r="F38" s="35">
        <v>15233</v>
      </c>
      <c r="G38" s="33"/>
    </row>
    <row r="39" spans="1:7">
      <c r="A39" s="9"/>
      <c r="B39" s="10"/>
      <c r="C39" s="16" t="s">
        <v>88</v>
      </c>
      <c r="D39" s="31"/>
      <c r="E39" s="35"/>
      <c r="F39" s="35"/>
      <c r="G39" s="36">
        <v>27537</v>
      </c>
    </row>
    <row r="40" spans="1:7">
      <c r="A40" s="9"/>
      <c r="B40" s="10"/>
      <c r="C40" s="14" t="s">
        <v>14</v>
      </c>
      <c r="D40" s="35">
        <v>812400</v>
      </c>
      <c r="E40" s="34">
        <v>812400</v>
      </c>
      <c r="F40" s="35">
        <v>812400</v>
      </c>
      <c r="G40" s="36">
        <v>840400</v>
      </c>
    </row>
    <row r="41" spans="1:7">
      <c r="A41" s="15"/>
      <c r="B41" s="16"/>
      <c r="C41" s="12" t="s">
        <v>45</v>
      </c>
      <c r="D41" s="35">
        <v>600000</v>
      </c>
      <c r="E41" s="34">
        <v>362325</v>
      </c>
      <c r="F41" s="35">
        <v>362325</v>
      </c>
      <c r="G41" s="36">
        <v>120000</v>
      </c>
    </row>
    <row r="42" spans="1:7">
      <c r="A42" s="15"/>
      <c r="B42" s="16"/>
      <c r="C42" s="12" t="s">
        <v>70</v>
      </c>
      <c r="D42" s="35"/>
      <c r="E42" s="34">
        <v>456235.2</v>
      </c>
      <c r="F42" s="35">
        <v>456235.2</v>
      </c>
      <c r="G42" s="36">
        <v>304156.79999999999</v>
      </c>
    </row>
    <row r="43" spans="1:7">
      <c r="A43" s="15"/>
      <c r="B43" s="16"/>
      <c r="C43" s="12" t="s">
        <v>71</v>
      </c>
      <c r="D43" s="35"/>
      <c r="E43" s="34">
        <v>38472</v>
      </c>
      <c r="F43" s="35">
        <v>38472</v>
      </c>
      <c r="G43" s="36"/>
    </row>
    <row r="44" spans="1:7">
      <c r="A44" s="15"/>
      <c r="B44" s="16"/>
      <c r="C44" s="12" t="s">
        <v>72</v>
      </c>
      <c r="D44" s="35"/>
      <c r="E44" s="34">
        <v>35808</v>
      </c>
      <c r="F44" s="35">
        <v>35808</v>
      </c>
      <c r="G44" s="36"/>
    </row>
    <row r="45" spans="1:7">
      <c r="A45" s="15"/>
      <c r="B45" s="16"/>
      <c r="C45" s="12" t="s">
        <v>73</v>
      </c>
      <c r="D45" s="35"/>
      <c r="E45" s="34">
        <v>12000</v>
      </c>
      <c r="F45" s="35">
        <v>12000</v>
      </c>
      <c r="G45" s="36"/>
    </row>
    <row r="46" spans="1:7">
      <c r="A46" s="15"/>
      <c r="B46" s="16"/>
      <c r="C46" s="12" t="s">
        <v>74</v>
      </c>
      <c r="D46" s="35"/>
      <c r="E46" s="34">
        <v>2500000</v>
      </c>
      <c r="F46" s="35">
        <v>2500000</v>
      </c>
      <c r="G46" s="36"/>
    </row>
    <row r="47" spans="1:7">
      <c r="A47" s="15"/>
      <c r="B47" s="16"/>
      <c r="C47" s="12" t="s">
        <v>75</v>
      </c>
      <c r="D47" s="35"/>
      <c r="E47" s="34">
        <v>1000000</v>
      </c>
      <c r="F47" s="35">
        <v>1000000</v>
      </c>
      <c r="G47" s="36"/>
    </row>
    <row r="48" spans="1:7">
      <c r="A48" s="15"/>
      <c r="B48" s="16"/>
      <c r="C48" s="12" t="s">
        <v>76</v>
      </c>
      <c r="D48" s="35"/>
      <c r="E48" s="34">
        <v>74516</v>
      </c>
      <c r="F48" s="35">
        <v>74516</v>
      </c>
      <c r="G48" s="36"/>
    </row>
    <row r="49" spans="1:7" ht="15.75">
      <c r="A49" s="17"/>
      <c r="B49" s="18"/>
      <c r="C49" s="19" t="s">
        <v>46</v>
      </c>
      <c r="D49" s="37">
        <f>SUM(D13,D14,D33,D37)</f>
        <v>23220100</v>
      </c>
      <c r="E49" s="38">
        <f>SUM(E13,E14,E33,E37)</f>
        <v>28628789.199999999</v>
      </c>
      <c r="F49" s="37">
        <f>SUM(F13,F14,F33,F37)</f>
        <v>28391597.009999998</v>
      </c>
      <c r="G49" s="39">
        <f>SUM(G13,G14,G33,G37)</f>
        <v>23311793.800000001</v>
      </c>
    </row>
    <row r="59" spans="1:7" ht="15.75">
      <c r="A59" s="2" t="s">
        <v>16</v>
      </c>
    </row>
    <row r="60" spans="1:7">
      <c r="A60" s="6" t="s">
        <v>0</v>
      </c>
      <c r="B60" s="7" t="s">
        <v>1</v>
      </c>
      <c r="C60" s="7" t="s">
        <v>2</v>
      </c>
      <c r="D60" s="7" t="s">
        <v>61</v>
      </c>
      <c r="E60" s="7" t="s">
        <v>62</v>
      </c>
      <c r="F60" s="7" t="s">
        <v>63</v>
      </c>
      <c r="G60" s="8" t="s">
        <v>92</v>
      </c>
    </row>
    <row r="61" spans="1:7">
      <c r="A61" s="9">
        <v>5</v>
      </c>
      <c r="B61" s="16">
        <v>1014</v>
      </c>
      <c r="C61" s="16" t="s">
        <v>78</v>
      </c>
      <c r="D61" s="40"/>
      <c r="E61" s="35">
        <v>15000</v>
      </c>
      <c r="F61" s="35"/>
      <c r="G61" s="36">
        <v>15000</v>
      </c>
    </row>
    <row r="62" spans="1:7">
      <c r="A62" s="9"/>
      <c r="B62" s="16">
        <v>2143</v>
      </c>
      <c r="C62" s="16" t="s">
        <v>83</v>
      </c>
      <c r="D62" s="40"/>
      <c r="E62" s="35"/>
      <c r="F62" s="35"/>
      <c r="G62" s="36">
        <v>50000</v>
      </c>
    </row>
    <row r="63" spans="1:7">
      <c r="A63" s="9"/>
      <c r="B63" s="16">
        <v>2212</v>
      </c>
      <c r="C63" s="16" t="s">
        <v>17</v>
      </c>
      <c r="D63" s="35">
        <v>700000</v>
      </c>
      <c r="E63" s="35">
        <v>700000</v>
      </c>
      <c r="F63" s="35">
        <v>586830.9</v>
      </c>
      <c r="G63" s="36">
        <v>700000</v>
      </c>
    </row>
    <row r="64" spans="1:7">
      <c r="A64" s="15"/>
      <c r="B64" s="16">
        <v>2219</v>
      </c>
      <c r="C64" s="16" t="s">
        <v>18</v>
      </c>
      <c r="D64" s="35">
        <v>1500000</v>
      </c>
      <c r="E64" s="35">
        <v>1563000</v>
      </c>
      <c r="F64" s="35">
        <v>1448311.28</v>
      </c>
      <c r="G64" s="36">
        <v>300000</v>
      </c>
    </row>
    <row r="65" spans="1:7">
      <c r="A65" s="15"/>
      <c r="B65" s="16">
        <v>2221</v>
      </c>
      <c r="C65" s="16" t="s">
        <v>19</v>
      </c>
      <c r="D65" s="35">
        <v>142300</v>
      </c>
      <c r="E65" s="35">
        <v>142300</v>
      </c>
      <c r="F65" s="35">
        <v>142257</v>
      </c>
      <c r="G65" s="36"/>
    </row>
    <row r="66" spans="1:7">
      <c r="A66" s="15"/>
      <c r="B66" s="16">
        <v>2292</v>
      </c>
      <c r="C66" s="16" t="s">
        <v>79</v>
      </c>
      <c r="D66" s="35"/>
      <c r="E66" s="35"/>
      <c r="F66" s="35"/>
      <c r="G66" s="36">
        <v>144500</v>
      </c>
    </row>
    <row r="67" spans="1:7">
      <c r="A67" s="15"/>
      <c r="B67" s="16">
        <v>2310</v>
      </c>
      <c r="C67" s="16" t="s">
        <v>49</v>
      </c>
      <c r="D67" s="35">
        <v>10000</v>
      </c>
      <c r="E67" s="35">
        <v>10000</v>
      </c>
      <c r="F67" s="35"/>
      <c r="G67" s="36">
        <v>10000</v>
      </c>
    </row>
    <row r="68" spans="1:7">
      <c r="A68" s="15"/>
      <c r="B68" s="16">
        <v>2321</v>
      </c>
      <c r="C68" s="16" t="s">
        <v>20</v>
      </c>
      <c r="D68" s="35">
        <v>250000</v>
      </c>
      <c r="E68" s="35">
        <v>275000</v>
      </c>
      <c r="F68" s="35">
        <v>274134.92</v>
      </c>
      <c r="G68" s="36">
        <v>100000</v>
      </c>
    </row>
    <row r="69" spans="1:7">
      <c r="A69" s="15"/>
      <c r="B69" s="16">
        <v>2333</v>
      </c>
      <c r="C69" s="16" t="s">
        <v>21</v>
      </c>
      <c r="D69" s="35">
        <v>100000</v>
      </c>
      <c r="E69" s="35">
        <v>100000</v>
      </c>
      <c r="F69" s="35"/>
      <c r="G69" s="36">
        <v>100000</v>
      </c>
    </row>
    <row r="70" spans="1:7">
      <c r="A70" s="15"/>
      <c r="B70" s="16">
        <v>2341</v>
      </c>
      <c r="C70" s="16" t="s">
        <v>50</v>
      </c>
      <c r="D70" s="35">
        <v>400000</v>
      </c>
      <c r="E70" s="35">
        <v>469500</v>
      </c>
      <c r="F70" s="35">
        <v>469480.85</v>
      </c>
      <c r="G70" s="36">
        <v>100000</v>
      </c>
    </row>
    <row r="71" spans="1:7">
      <c r="A71" s="15"/>
      <c r="B71" s="16">
        <v>3113</v>
      </c>
      <c r="C71" s="16" t="s">
        <v>22</v>
      </c>
      <c r="D71" s="35">
        <v>1803500</v>
      </c>
      <c r="E71" s="35">
        <v>1803500</v>
      </c>
      <c r="F71" s="35">
        <v>1803500</v>
      </c>
      <c r="G71" s="36">
        <v>2143800</v>
      </c>
    </row>
    <row r="72" spans="1:7">
      <c r="A72" s="15"/>
      <c r="B72" s="16">
        <v>3113</v>
      </c>
      <c r="C72" s="16" t="s">
        <v>89</v>
      </c>
      <c r="D72" s="35"/>
      <c r="E72" s="35">
        <v>601500</v>
      </c>
      <c r="F72" s="35">
        <v>601209.84</v>
      </c>
      <c r="G72" s="36"/>
    </row>
    <row r="73" spans="1:7">
      <c r="A73" s="15"/>
      <c r="B73" s="16">
        <v>3113</v>
      </c>
      <c r="C73" s="16" t="s">
        <v>80</v>
      </c>
      <c r="D73" s="35"/>
      <c r="E73" s="41">
        <v>456235.2</v>
      </c>
      <c r="F73" s="41">
        <v>456235.2</v>
      </c>
      <c r="G73" s="42">
        <v>304156.79999999999</v>
      </c>
    </row>
    <row r="74" spans="1:7">
      <c r="A74" s="15"/>
      <c r="B74" s="16">
        <v>3314</v>
      </c>
      <c r="C74" s="16" t="s">
        <v>56</v>
      </c>
      <c r="D74" s="35">
        <v>72200</v>
      </c>
      <c r="E74" s="35">
        <v>72200</v>
      </c>
      <c r="F74" s="35">
        <v>53620.42</v>
      </c>
      <c r="G74" s="36">
        <v>92200</v>
      </c>
    </row>
    <row r="75" spans="1:7">
      <c r="A75" s="15"/>
      <c r="B75" s="16">
        <v>3319</v>
      </c>
      <c r="C75" s="16" t="s">
        <v>23</v>
      </c>
      <c r="D75" s="35">
        <v>17000</v>
      </c>
      <c r="E75" s="35">
        <v>17000</v>
      </c>
      <c r="F75" s="35"/>
      <c r="G75" s="36">
        <v>17000</v>
      </c>
    </row>
    <row r="76" spans="1:7">
      <c r="A76" s="15"/>
      <c r="B76" s="16">
        <v>3349</v>
      </c>
      <c r="C76" s="16" t="s">
        <v>24</v>
      </c>
      <c r="D76" s="35">
        <v>30000</v>
      </c>
      <c r="E76" s="35">
        <v>35000</v>
      </c>
      <c r="F76" s="35">
        <v>34891.800000000003</v>
      </c>
      <c r="G76" s="36">
        <v>35000</v>
      </c>
    </row>
    <row r="77" spans="1:7">
      <c r="A77" s="15"/>
      <c r="B77" s="16">
        <v>3399</v>
      </c>
      <c r="C77" s="16" t="s">
        <v>23</v>
      </c>
      <c r="D77" s="35">
        <v>370000</v>
      </c>
      <c r="E77" s="35">
        <v>423000</v>
      </c>
      <c r="F77" s="35">
        <v>403918.6</v>
      </c>
      <c r="G77" s="36">
        <v>500000</v>
      </c>
    </row>
    <row r="78" spans="1:7">
      <c r="A78" s="15"/>
      <c r="B78" s="16">
        <v>3419</v>
      </c>
      <c r="C78" s="16" t="s">
        <v>55</v>
      </c>
      <c r="D78" s="35">
        <v>222000</v>
      </c>
      <c r="E78" s="35">
        <v>222000</v>
      </c>
      <c r="F78" s="35">
        <v>222000</v>
      </c>
      <c r="G78" s="36">
        <v>222000</v>
      </c>
    </row>
    <row r="79" spans="1:7">
      <c r="A79" s="15"/>
      <c r="B79" s="16">
        <v>3421</v>
      </c>
      <c r="C79" s="16" t="s">
        <v>25</v>
      </c>
      <c r="D79" s="35">
        <v>100000</v>
      </c>
      <c r="E79" s="35">
        <v>100000</v>
      </c>
      <c r="F79" s="35">
        <v>69898.5</v>
      </c>
      <c r="G79" s="36">
        <v>100000</v>
      </c>
    </row>
    <row r="80" spans="1:7">
      <c r="A80" s="15"/>
      <c r="B80" s="16">
        <v>3429</v>
      </c>
      <c r="C80" s="16" t="s">
        <v>58</v>
      </c>
      <c r="D80" s="35"/>
      <c r="E80" s="35"/>
      <c r="F80" s="35"/>
      <c r="G80" s="36">
        <v>42000</v>
      </c>
    </row>
    <row r="81" spans="1:7">
      <c r="A81" s="15"/>
      <c r="B81" s="16">
        <v>3612</v>
      </c>
      <c r="C81" s="16" t="s">
        <v>5</v>
      </c>
      <c r="D81" s="35">
        <v>333500</v>
      </c>
      <c r="E81" s="35">
        <v>333500</v>
      </c>
      <c r="F81" s="35">
        <v>216782.9</v>
      </c>
      <c r="G81" s="36">
        <v>335000</v>
      </c>
    </row>
    <row r="82" spans="1:7">
      <c r="A82" s="15"/>
      <c r="B82" s="16">
        <v>3613</v>
      </c>
      <c r="C82" s="16" t="s">
        <v>26</v>
      </c>
      <c r="D82" s="35">
        <v>30000</v>
      </c>
      <c r="E82" s="35">
        <v>30000</v>
      </c>
      <c r="F82" s="35">
        <v>22972</v>
      </c>
      <c r="G82" s="36">
        <v>30000</v>
      </c>
    </row>
    <row r="83" spans="1:7">
      <c r="A83" s="15"/>
      <c r="B83" s="16">
        <v>3631</v>
      </c>
      <c r="C83" s="16" t="s">
        <v>27</v>
      </c>
      <c r="D83" s="35">
        <v>750000</v>
      </c>
      <c r="E83" s="35">
        <v>750000</v>
      </c>
      <c r="F83" s="35">
        <v>581803</v>
      </c>
      <c r="G83" s="36">
        <v>1490000</v>
      </c>
    </row>
    <row r="84" spans="1:7">
      <c r="A84" s="15"/>
      <c r="B84" s="16">
        <v>3632</v>
      </c>
      <c r="C84" s="16" t="s">
        <v>7</v>
      </c>
      <c r="D84" s="35">
        <v>538500</v>
      </c>
      <c r="E84" s="35">
        <v>538500</v>
      </c>
      <c r="F84" s="35">
        <v>27357.22</v>
      </c>
      <c r="G84" s="36">
        <v>542000</v>
      </c>
    </row>
    <row r="85" spans="1:7">
      <c r="A85" s="15"/>
      <c r="B85" s="16">
        <v>3633</v>
      </c>
      <c r="C85" s="16" t="s">
        <v>8</v>
      </c>
      <c r="D85" s="35">
        <v>200</v>
      </c>
      <c r="E85" s="35">
        <v>200</v>
      </c>
      <c r="F85" s="35"/>
      <c r="G85" s="36">
        <v>300</v>
      </c>
    </row>
    <row r="86" spans="1:7">
      <c r="A86" s="15"/>
      <c r="B86" s="16">
        <v>3639</v>
      </c>
      <c r="C86" s="16" t="s">
        <v>9</v>
      </c>
      <c r="D86" s="35">
        <v>2900800</v>
      </c>
      <c r="E86" s="35">
        <v>2813000</v>
      </c>
      <c r="F86" s="35">
        <v>2064007.51</v>
      </c>
      <c r="G86" s="36">
        <v>4324300</v>
      </c>
    </row>
    <row r="87" spans="1:7">
      <c r="A87" s="15"/>
      <c r="B87" s="16">
        <v>3721</v>
      </c>
      <c r="C87" s="16" t="s">
        <v>53</v>
      </c>
      <c r="D87" s="35">
        <v>40000</v>
      </c>
      <c r="E87" s="35">
        <v>40000</v>
      </c>
      <c r="F87" s="35">
        <v>32293.040000000001</v>
      </c>
      <c r="G87" s="36">
        <v>40000</v>
      </c>
    </row>
    <row r="88" spans="1:7">
      <c r="A88" s="15"/>
      <c r="B88" s="16">
        <v>3722</v>
      </c>
      <c r="C88" s="16" t="s">
        <v>52</v>
      </c>
      <c r="D88" s="35">
        <v>1125600</v>
      </c>
      <c r="E88" s="35">
        <v>1125600</v>
      </c>
      <c r="F88" s="35">
        <v>1091090.3</v>
      </c>
      <c r="G88" s="36">
        <v>1228600</v>
      </c>
    </row>
    <row r="89" spans="1:7">
      <c r="A89" s="15"/>
      <c r="B89" s="16">
        <v>3725</v>
      </c>
      <c r="C89" s="16" t="s">
        <v>48</v>
      </c>
      <c r="D89" s="35">
        <v>30000</v>
      </c>
      <c r="E89" s="35">
        <v>30000</v>
      </c>
      <c r="F89" s="35">
        <v>20147</v>
      </c>
      <c r="G89" s="36">
        <v>30000</v>
      </c>
    </row>
    <row r="90" spans="1:7">
      <c r="A90" s="15"/>
      <c r="B90" s="16">
        <v>3744</v>
      </c>
      <c r="C90" s="16" t="s">
        <v>59</v>
      </c>
      <c r="D90" s="35">
        <v>46300</v>
      </c>
      <c r="E90" s="35">
        <v>46300</v>
      </c>
      <c r="F90" s="35">
        <v>43637.8</v>
      </c>
      <c r="G90" s="36">
        <v>51300</v>
      </c>
    </row>
    <row r="91" spans="1:7">
      <c r="A91" s="15"/>
      <c r="B91" s="16">
        <v>3745</v>
      </c>
      <c r="C91" s="16" t="s">
        <v>54</v>
      </c>
      <c r="D91" s="35">
        <v>686400</v>
      </c>
      <c r="E91" s="35">
        <v>640608</v>
      </c>
      <c r="F91" s="35">
        <v>570696.5</v>
      </c>
      <c r="G91" s="36">
        <v>214200</v>
      </c>
    </row>
    <row r="92" spans="1:7">
      <c r="A92" s="15"/>
      <c r="B92" s="16">
        <v>4351</v>
      </c>
      <c r="C92" s="16" t="s">
        <v>28</v>
      </c>
      <c r="D92" s="35">
        <v>130000</v>
      </c>
      <c r="E92" s="35">
        <v>130000</v>
      </c>
      <c r="F92" s="35">
        <v>130000</v>
      </c>
      <c r="G92" s="36">
        <v>130000</v>
      </c>
    </row>
    <row r="93" spans="1:7">
      <c r="A93" s="15"/>
      <c r="B93" s="16">
        <v>5212</v>
      </c>
      <c r="C93" s="16" t="s">
        <v>29</v>
      </c>
      <c r="D93" s="35">
        <v>10000</v>
      </c>
      <c r="E93" s="35">
        <v>10000</v>
      </c>
      <c r="F93" s="35"/>
      <c r="G93" s="36">
        <v>10000</v>
      </c>
    </row>
    <row r="94" spans="1:7">
      <c r="A94" s="15"/>
      <c r="B94" s="16">
        <v>5512</v>
      </c>
      <c r="C94" s="16" t="s">
        <v>30</v>
      </c>
      <c r="D94" s="35">
        <v>430000</v>
      </c>
      <c r="E94" s="35">
        <v>532072</v>
      </c>
      <c r="F94" s="35">
        <v>500199.72</v>
      </c>
      <c r="G94" s="36">
        <v>477500</v>
      </c>
    </row>
    <row r="95" spans="1:7">
      <c r="A95" s="15"/>
      <c r="B95" s="16">
        <v>6112</v>
      </c>
      <c r="C95" s="16" t="s">
        <v>31</v>
      </c>
      <c r="D95" s="35">
        <v>1028700</v>
      </c>
      <c r="E95" s="35">
        <v>1028700</v>
      </c>
      <c r="F95" s="35">
        <v>976770.93</v>
      </c>
      <c r="G95" s="36">
        <v>1484300</v>
      </c>
    </row>
    <row r="96" spans="1:7">
      <c r="A96" s="15"/>
      <c r="B96" s="16">
        <v>6114</v>
      </c>
      <c r="C96" s="16" t="s">
        <v>82</v>
      </c>
      <c r="D96" s="35"/>
      <c r="E96" s="35">
        <v>15233</v>
      </c>
      <c r="F96" s="35">
        <v>15233</v>
      </c>
      <c r="G96" s="36"/>
    </row>
    <row r="97" spans="1:7">
      <c r="A97" s="15"/>
      <c r="B97" s="16">
        <v>6118</v>
      </c>
      <c r="C97" s="16" t="s">
        <v>88</v>
      </c>
      <c r="D97" s="35"/>
      <c r="E97" s="35"/>
      <c r="F97" s="35"/>
      <c r="G97" s="36">
        <v>27537</v>
      </c>
    </row>
    <row r="98" spans="1:7">
      <c r="A98" s="15"/>
      <c r="B98" s="16">
        <v>6171</v>
      </c>
      <c r="C98" s="16" t="s">
        <v>11</v>
      </c>
      <c r="D98" s="35">
        <v>5132500</v>
      </c>
      <c r="E98" s="35">
        <v>5159500</v>
      </c>
      <c r="F98" s="35">
        <v>4463625.21</v>
      </c>
      <c r="G98" s="36">
        <v>6001100</v>
      </c>
    </row>
    <row r="99" spans="1:7">
      <c r="A99" s="15"/>
      <c r="B99" s="16">
        <v>6310</v>
      </c>
      <c r="C99" s="16" t="s">
        <v>32</v>
      </c>
      <c r="D99" s="35">
        <v>30100</v>
      </c>
      <c r="E99" s="41">
        <v>30100</v>
      </c>
      <c r="F99" s="41">
        <v>28181.52</v>
      </c>
      <c r="G99" s="42">
        <v>31100</v>
      </c>
    </row>
    <row r="100" spans="1:7">
      <c r="A100" s="15"/>
      <c r="B100" s="16">
        <v>6320</v>
      </c>
      <c r="C100" s="16" t="s">
        <v>51</v>
      </c>
      <c r="D100" s="35">
        <v>172000</v>
      </c>
      <c r="E100" s="41">
        <v>177000</v>
      </c>
      <c r="F100" s="41">
        <v>172657</v>
      </c>
      <c r="G100" s="42">
        <v>180000</v>
      </c>
    </row>
    <row r="101" spans="1:7">
      <c r="A101" s="15"/>
      <c r="B101" s="16">
        <v>6399</v>
      </c>
      <c r="C101" s="16" t="s">
        <v>81</v>
      </c>
      <c r="D101" s="35">
        <v>247800</v>
      </c>
      <c r="E101" s="41">
        <v>307900</v>
      </c>
      <c r="F101" s="41">
        <v>307848</v>
      </c>
      <c r="G101" s="42">
        <v>547500</v>
      </c>
    </row>
    <row r="102" spans="1:7">
      <c r="A102" s="15"/>
      <c r="B102" s="16">
        <v>6402</v>
      </c>
      <c r="C102" s="16" t="s">
        <v>60</v>
      </c>
      <c r="D102" s="35">
        <v>1000</v>
      </c>
      <c r="E102" s="35">
        <v>1000</v>
      </c>
      <c r="F102" s="35">
        <v>884</v>
      </c>
      <c r="G102" s="36"/>
    </row>
    <row r="103" spans="1:7">
      <c r="A103" s="20"/>
      <c r="B103" s="21"/>
      <c r="C103" s="22" t="s">
        <v>33</v>
      </c>
      <c r="D103" s="43">
        <f>SUM(D61:D102)</f>
        <v>19380400</v>
      </c>
      <c r="E103" s="43">
        <f>SUM(E61:E102)</f>
        <v>20744448.199999999</v>
      </c>
      <c r="F103" s="43">
        <f>SUM(F61:F102)</f>
        <v>17832475.960000001</v>
      </c>
      <c r="G103" s="44">
        <f>SUM(G61:G102)</f>
        <v>22150393.800000001</v>
      </c>
    </row>
    <row r="115" spans="1:7">
      <c r="A115" s="23" t="s">
        <v>0</v>
      </c>
      <c r="B115" s="23" t="s">
        <v>1</v>
      </c>
      <c r="C115" s="23" t="s">
        <v>2</v>
      </c>
      <c r="D115" s="23" t="s">
        <v>61</v>
      </c>
      <c r="E115" s="23" t="s">
        <v>62</v>
      </c>
      <c r="F115" s="23" t="s">
        <v>63</v>
      </c>
      <c r="G115" s="23" t="s">
        <v>92</v>
      </c>
    </row>
    <row r="116" spans="1:7">
      <c r="A116" s="10">
        <v>6</v>
      </c>
      <c r="B116" s="13">
        <v>2212</v>
      </c>
      <c r="C116" s="13" t="s">
        <v>17</v>
      </c>
      <c r="D116" s="35">
        <v>260000</v>
      </c>
      <c r="E116" s="35">
        <v>325400</v>
      </c>
      <c r="F116" s="35">
        <v>158255.9</v>
      </c>
      <c r="G116" s="35">
        <v>2000000</v>
      </c>
    </row>
    <row r="117" spans="1:7">
      <c r="A117" s="10"/>
      <c r="B117" s="13">
        <v>2219</v>
      </c>
      <c r="C117" s="13" t="s">
        <v>18</v>
      </c>
      <c r="D117" s="35"/>
      <c r="E117" s="35"/>
      <c r="F117" s="35"/>
      <c r="G117" s="35">
        <v>90000</v>
      </c>
    </row>
    <row r="118" spans="1:7">
      <c r="A118" s="13"/>
      <c r="B118" s="13">
        <v>2221</v>
      </c>
      <c r="C118" s="13" t="s">
        <v>19</v>
      </c>
      <c r="D118" s="35"/>
      <c r="E118" s="35"/>
      <c r="F118" s="35"/>
      <c r="G118" s="35">
        <v>100000</v>
      </c>
    </row>
    <row r="119" spans="1:7">
      <c r="A119" s="13"/>
      <c r="B119" s="13">
        <v>3419</v>
      </c>
      <c r="C119" s="13" t="s">
        <v>55</v>
      </c>
      <c r="D119" s="35"/>
      <c r="E119" s="35">
        <v>187000</v>
      </c>
      <c r="F119" s="35">
        <v>186090</v>
      </c>
      <c r="G119" s="35">
        <v>2230600</v>
      </c>
    </row>
    <row r="120" spans="1:7">
      <c r="A120" s="13"/>
      <c r="B120" s="13">
        <v>3429</v>
      </c>
      <c r="C120" s="13" t="s">
        <v>25</v>
      </c>
      <c r="D120" s="35">
        <v>50000</v>
      </c>
      <c r="E120" s="35">
        <v>227200</v>
      </c>
      <c r="F120" s="35">
        <v>227000.9</v>
      </c>
      <c r="G120" s="35"/>
    </row>
    <row r="121" spans="1:7">
      <c r="A121" s="13"/>
      <c r="B121" s="13">
        <v>3632</v>
      </c>
      <c r="C121" s="13" t="s">
        <v>7</v>
      </c>
      <c r="D121" s="35">
        <v>250000</v>
      </c>
      <c r="E121" s="35">
        <v>290000</v>
      </c>
      <c r="F121" s="35">
        <v>285631.26</v>
      </c>
      <c r="G121" s="35">
        <v>250000</v>
      </c>
    </row>
    <row r="122" spans="1:7">
      <c r="A122" s="13"/>
      <c r="B122" s="13">
        <v>3639</v>
      </c>
      <c r="C122" s="13" t="s">
        <v>9</v>
      </c>
      <c r="D122" s="35">
        <v>200000</v>
      </c>
      <c r="E122" s="35">
        <v>416500</v>
      </c>
      <c r="F122" s="35">
        <v>255094.5</v>
      </c>
      <c r="G122" s="35">
        <v>9998366.9700000007</v>
      </c>
    </row>
    <row r="123" spans="1:7">
      <c r="A123" s="13"/>
      <c r="B123" s="13">
        <v>3744</v>
      </c>
      <c r="C123" s="13" t="s">
        <v>59</v>
      </c>
      <c r="D123" s="35"/>
      <c r="E123" s="35">
        <v>93216</v>
      </c>
      <c r="F123" s="35">
        <v>93145.8</v>
      </c>
      <c r="G123" s="35"/>
    </row>
    <row r="124" spans="1:7">
      <c r="A124" s="13"/>
      <c r="B124" s="13">
        <v>5512</v>
      </c>
      <c r="C124" s="13" t="s">
        <v>30</v>
      </c>
      <c r="D124" s="35">
        <v>2070000</v>
      </c>
      <c r="E124" s="35">
        <v>6320200</v>
      </c>
      <c r="F124" s="35">
        <v>6304900</v>
      </c>
      <c r="G124" s="35"/>
    </row>
    <row r="125" spans="1:7">
      <c r="A125" s="13"/>
      <c r="B125" s="13">
        <v>6171</v>
      </c>
      <c r="C125" s="13" t="s">
        <v>11</v>
      </c>
      <c r="D125" s="35">
        <v>330000</v>
      </c>
      <c r="E125" s="35">
        <v>330000</v>
      </c>
      <c r="F125" s="35">
        <v>329600</v>
      </c>
      <c r="G125" s="35">
        <v>335000</v>
      </c>
    </row>
    <row r="126" spans="1:7">
      <c r="A126" s="13"/>
      <c r="B126" s="13"/>
      <c r="C126" s="10" t="s">
        <v>34</v>
      </c>
      <c r="D126" s="31">
        <f>SUM(D116:D125)</f>
        <v>3160000</v>
      </c>
      <c r="E126" s="31">
        <f>SUM(E116:E125)</f>
        <v>8189516</v>
      </c>
      <c r="F126" s="31">
        <f>SUM(F116:F125)</f>
        <v>7839718.3600000003</v>
      </c>
      <c r="G126" s="31">
        <f>SUM(G116:G125)</f>
        <v>15003966.970000001</v>
      </c>
    </row>
    <row r="133" spans="1:7" ht="15.75">
      <c r="A133" s="2" t="s">
        <v>35</v>
      </c>
    </row>
    <row r="135" spans="1:7" ht="15.75" thickBot="1">
      <c r="C135" s="24" t="s">
        <v>2</v>
      </c>
      <c r="D135" s="25" t="s">
        <v>61</v>
      </c>
      <c r="E135" s="25" t="s">
        <v>62</v>
      </c>
      <c r="F135" s="25" t="s">
        <v>63</v>
      </c>
      <c r="G135" s="25" t="s">
        <v>92</v>
      </c>
    </row>
    <row r="136" spans="1:7" ht="16.5" thickTop="1" thickBot="1">
      <c r="C136" s="26" t="s">
        <v>36</v>
      </c>
      <c r="D136" s="45">
        <v>23220100</v>
      </c>
      <c r="E136" s="45">
        <f>SUM(E137:E140)</f>
        <v>28628789.199999999</v>
      </c>
      <c r="F136" s="45">
        <f>SUM(F137:F140)</f>
        <v>28391597.009999998</v>
      </c>
      <c r="G136" s="45">
        <f>SUM(G137:G140)</f>
        <v>23311793.800000001</v>
      </c>
    </row>
    <row r="137" spans="1:7">
      <c r="C137" s="27" t="s">
        <v>37</v>
      </c>
      <c r="D137" s="46">
        <v>19462700</v>
      </c>
      <c r="E137" s="46">
        <v>20367300</v>
      </c>
      <c r="F137" s="46">
        <v>20333760.859999999</v>
      </c>
      <c r="G137" s="46">
        <v>19531700</v>
      </c>
    </row>
    <row r="138" spans="1:7">
      <c r="C138" s="14" t="s">
        <v>38</v>
      </c>
      <c r="D138" s="35">
        <v>1785000</v>
      </c>
      <c r="E138" s="35">
        <v>2129300</v>
      </c>
      <c r="F138" s="35">
        <v>2010666.95</v>
      </c>
      <c r="G138" s="35">
        <v>2188000</v>
      </c>
    </row>
    <row r="139" spans="1:7">
      <c r="C139" s="14" t="s">
        <v>39</v>
      </c>
      <c r="D139" s="35">
        <v>560000</v>
      </c>
      <c r="E139" s="35">
        <v>825200</v>
      </c>
      <c r="F139" s="35">
        <v>740180</v>
      </c>
      <c r="G139" s="35">
        <v>300000</v>
      </c>
    </row>
    <row r="140" spans="1:7" ht="15.75" thickBot="1">
      <c r="C140" s="29" t="s">
        <v>40</v>
      </c>
      <c r="D140" s="47">
        <v>1412400</v>
      </c>
      <c r="E140" s="47">
        <v>5306989.2</v>
      </c>
      <c r="F140" s="47">
        <v>5306989.2</v>
      </c>
      <c r="G140" s="47">
        <v>1292093.8</v>
      </c>
    </row>
    <row r="141" spans="1:7" ht="15.75" thickBot="1">
      <c r="C141" s="30" t="s">
        <v>41</v>
      </c>
      <c r="D141" s="48">
        <v>22540400</v>
      </c>
      <c r="E141" s="48">
        <f>SUM(E142:E143)</f>
        <v>28933964.199999999</v>
      </c>
      <c r="F141" s="48">
        <f>SUM(F142:F143)</f>
        <v>25672194.32</v>
      </c>
      <c r="G141" s="48">
        <f>SUM(G142:G143)</f>
        <v>37154360.770000003</v>
      </c>
    </row>
    <row r="142" spans="1:7">
      <c r="C142" s="27" t="s">
        <v>42</v>
      </c>
      <c r="D142" s="49">
        <v>19380400</v>
      </c>
      <c r="E142" s="49">
        <v>20744448.199999999</v>
      </c>
      <c r="F142" s="49">
        <v>17832475.960000001</v>
      </c>
      <c r="G142" s="49">
        <v>22150393.800000001</v>
      </c>
    </row>
    <row r="143" spans="1:7">
      <c r="C143" s="14" t="s">
        <v>39</v>
      </c>
      <c r="D143" s="35">
        <v>3160000</v>
      </c>
      <c r="E143" s="35">
        <v>8189516</v>
      </c>
      <c r="F143" s="35">
        <v>7839718.3600000003</v>
      </c>
      <c r="G143" s="35">
        <v>15003966.970000001</v>
      </c>
    </row>
    <row r="144" spans="1:7" ht="15.75" thickBot="1">
      <c r="C144" s="29"/>
      <c r="D144" s="47"/>
      <c r="E144" s="47"/>
      <c r="F144" s="47"/>
      <c r="G144" s="47"/>
    </row>
    <row r="145" spans="1:7" ht="15.75" thickBot="1">
      <c r="C145" s="30" t="s">
        <v>43</v>
      </c>
      <c r="D145" s="48">
        <f>SUM(D136,-D141)</f>
        <v>679700</v>
      </c>
      <c r="E145" s="48">
        <f>SUM(E136,-E141)</f>
        <v>-305175</v>
      </c>
      <c r="F145" s="48">
        <f>SUM(F136,-F141)</f>
        <v>2719402.6899999976</v>
      </c>
      <c r="G145" s="48">
        <f>SUM(G136,-G141)</f>
        <v>-13842566.970000003</v>
      </c>
    </row>
    <row r="146" spans="1:7">
      <c r="C146" s="28" t="s">
        <v>86</v>
      </c>
      <c r="D146" s="50">
        <v>-679700</v>
      </c>
      <c r="E146" s="50">
        <v>305175</v>
      </c>
      <c r="F146" s="50">
        <v>-3559402.69</v>
      </c>
      <c r="G146" s="50">
        <v>4542566.97</v>
      </c>
    </row>
    <row r="147" spans="1:7">
      <c r="C147" s="13" t="s">
        <v>84</v>
      </c>
      <c r="D147" s="31"/>
      <c r="E147" s="31"/>
      <c r="F147" s="31">
        <v>840000</v>
      </c>
      <c r="G147" s="31"/>
    </row>
    <row r="148" spans="1:7">
      <c r="C148" s="13" t="s">
        <v>85</v>
      </c>
      <c r="D148" s="31"/>
      <c r="E148" s="31"/>
      <c r="F148" s="31"/>
      <c r="G148" s="31">
        <v>9300000</v>
      </c>
    </row>
    <row r="149" spans="1:7">
      <c r="C149" s="4"/>
      <c r="D149" s="3"/>
    </row>
    <row r="150" spans="1:7">
      <c r="A150" t="s">
        <v>90</v>
      </c>
      <c r="C150" s="3"/>
      <c r="D150" s="3"/>
    </row>
    <row r="151" spans="1:7">
      <c r="A151" t="s">
        <v>87</v>
      </c>
    </row>
    <row r="154" spans="1:7">
      <c r="A154" t="s">
        <v>44</v>
      </c>
    </row>
    <row r="159" spans="1:7">
      <c r="A159" t="s">
        <v>93</v>
      </c>
    </row>
    <row r="160" spans="1:7">
      <c r="A160" t="s">
        <v>94</v>
      </c>
    </row>
    <row r="161" spans="1:1">
      <c r="A161" t="s">
        <v>95</v>
      </c>
    </row>
  </sheetData>
  <pageMargins left="1.0236220472440944" right="1.0236220472440944" top="0" bottom="0" header="0.31496062992125984" footer="0.31496062992125984"/>
  <pageSetup paperSize="9" scale="70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ekonom</cp:lastModifiedBy>
  <cp:lastPrinted>2018-03-05T09:00:27Z</cp:lastPrinted>
  <dcterms:created xsi:type="dcterms:W3CDTF">2013-02-27T12:24:55Z</dcterms:created>
  <dcterms:modified xsi:type="dcterms:W3CDTF">2018-03-05T09:00:41Z</dcterms:modified>
</cp:coreProperties>
</file>